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P:\Работа с сайтом\2024 год\декабрь\"/>
    </mc:Choice>
  </mc:AlternateContent>
  <xr:revisionPtr revIDLastSave="0" documentId="13_ncr:1_{FDC3F02D-713E-4938-AC7B-FD4648F3D4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3" l="1"/>
  <c r="F14" i="3"/>
  <c r="F13" i="3"/>
  <c r="F12" i="3"/>
  <c r="F11" i="3"/>
  <c r="F10" i="3"/>
  <c r="F9" i="3"/>
  <c r="F8" i="3"/>
  <c r="F7" i="3"/>
  <c r="F6" i="3"/>
  <c r="F5" i="3"/>
  <c r="C22" i="3"/>
  <c r="C24" i="3" s="1"/>
  <c r="F23" i="3"/>
  <c r="F21" i="3"/>
  <c r="F20" i="3"/>
  <c r="F19" i="3"/>
  <c r="F18" i="3"/>
  <c r="F17" i="3"/>
  <c r="F16" i="3"/>
  <c r="F15" i="3"/>
  <c r="F4" i="3"/>
  <c r="H23" i="3"/>
  <c r="G23" i="3"/>
  <c r="I22" i="3"/>
  <c r="I24" i="3" s="1"/>
  <c r="E22" i="3"/>
  <c r="E24" i="3" s="1"/>
  <c r="D22" i="3"/>
  <c r="D24" i="3" s="1"/>
  <c r="H21" i="3"/>
  <c r="G21" i="3"/>
  <c r="H20" i="3"/>
  <c r="G20" i="3"/>
  <c r="H19" i="3"/>
  <c r="G19" i="3"/>
  <c r="H18" i="3"/>
  <c r="G18" i="3"/>
  <c r="H17" i="3"/>
  <c r="G17" i="3"/>
  <c r="H16" i="3"/>
  <c r="G16" i="3"/>
  <c r="H15" i="3"/>
  <c r="G15" i="3"/>
  <c r="H14" i="3"/>
  <c r="G14" i="3"/>
  <c r="H13" i="3"/>
  <c r="G13" i="3"/>
  <c r="H12" i="3"/>
  <c r="G12" i="3"/>
  <c r="H11" i="3"/>
  <c r="G11" i="3"/>
  <c r="H10" i="3"/>
  <c r="G10" i="3"/>
  <c r="H9" i="3"/>
  <c r="G9" i="3"/>
  <c r="H8" i="3"/>
  <c r="G8" i="3"/>
  <c r="H7" i="3"/>
  <c r="G7" i="3"/>
  <c r="H6" i="3"/>
  <c r="G6" i="3"/>
  <c r="H5" i="3"/>
  <c r="G5" i="3"/>
  <c r="H4" i="3"/>
  <c r="G4" i="3"/>
  <c r="F22" i="3" l="1"/>
  <c r="H22" i="3"/>
  <c r="G22" i="3"/>
  <c r="H24" i="3"/>
  <c r="G24" i="3"/>
</calcChain>
</file>

<file path=xl/sharedStrings.xml><?xml version="1.0" encoding="utf-8"?>
<sst xmlns="http://schemas.openxmlformats.org/spreadsheetml/2006/main" count="49" uniqueCount="49">
  <si>
    <t>Код целевой статьи расходов</t>
  </si>
  <si>
    <t>Наименование</t>
  </si>
  <si>
    <t>01 0 00 00000</t>
  </si>
  <si>
    <t>ИТОГО ПО ПРОГРАММАМ</t>
  </si>
  <si>
    <t xml:space="preserve">Непрограммные расходы </t>
  </si>
  <si>
    <t>РАСХОДЫ ВСЕГО</t>
  </si>
  <si>
    <t>02 0 00 00000</t>
  </si>
  <si>
    <t>03 0 00 00000</t>
  </si>
  <si>
    <t>04 0 00 00000</t>
  </si>
  <si>
    <t>05 0 00 00000</t>
  </si>
  <si>
    <t>06 0 00 00000</t>
  </si>
  <si>
    <t>07 0 00 00000</t>
  </si>
  <si>
    <t>08 0 00 00000</t>
  </si>
  <si>
    <t>09 0 00 00000</t>
  </si>
  <si>
    <t>10 0 00 00000</t>
  </si>
  <si>
    <t>11 0 00 00000</t>
  </si>
  <si>
    <t>12 0 00 00000</t>
  </si>
  <si>
    <t>13 0 00 00000</t>
  </si>
  <si>
    <t>14 0 00 00000</t>
  </si>
  <si>
    <t>15 0 00 00000</t>
  </si>
  <si>
    <t>17 0 00 00000</t>
  </si>
  <si>
    <t>18 0 00 00000</t>
  </si>
  <si>
    <t>Муниципальная программа "Здравоохранение"</t>
  </si>
  <si>
    <t>Муниципальная программа "Образование"</t>
  </si>
  <si>
    <t>Муниципальная программа "Социальная защита населения"</t>
  </si>
  <si>
    <t>Муниципальная программа "Спорт"</t>
  </si>
  <si>
    <t>Муниципальная программа "Развитие сельского хозяйства"</t>
  </si>
  <si>
    <t>Муниципальная программа "Экология и окружающая среда"</t>
  </si>
  <si>
    <t>Муниципальная программа "Безопасность и обеспечение безопасности жизнедеятельности населения"</t>
  </si>
  <si>
    <t>Муниципальная программа "Жилище"</t>
  </si>
  <si>
    <t>Муниципальная программа "Предпринимательство"</t>
  </si>
  <si>
    <t>Муниципальная программа "Управление имуществом и муниципальными финансами"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</si>
  <si>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</si>
  <si>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Муниципальная программа "Развитие и функционирование дорожно-транспортного комплекса"</t>
  </si>
  <si>
    <t>Муниципальная программа "Цифровое муниципальное образование"</t>
  </si>
  <si>
    <t>Муниципальная программа "Формирование современной комфортной городской среды"</t>
  </si>
  <si>
    <t>Муниципальная программа "Строительство объектов социальной инфраструктуры"</t>
  </si>
  <si>
    <t>Муниципальная программа "Культура и туризм"</t>
  </si>
  <si>
    <t>Муниципальная программа "Развитие инженерной инфраструктуры, энергоэффективности и отрасли обращения с отходами"</t>
  </si>
  <si>
    <t>16 0 00 00000</t>
  </si>
  <si>
    <t>Муниципальная программа "Архитектура и градостроительство"</t>
  </si>
  <si>
    <t>Отклонение от утвержденных значений</t>
  </si>
  <si>
    <t xml:space="preserve">Отклонение от значений по отчету </t>
  </si>
  <si>
    <t>%
 выполнения</t>
  </si>
  <si>
    <t xml:space="preserve">Сведения об исполнении бюджета городского округа Реутов по расходам в разрезе муниципальных программ по состоянию на 01.01.2025 в сравнении с запланированными значениями, утвержденными решением о бюджете, и в сравнении с плановыми значениями согласно отчета об исполнении бюджета в сравнении с соответствующим периодом прошлого года </t>
  </si>
  <si>
    <t>Утвержденные бюджетные значения (решением о бюджете от 26.12.2024 № 108/2024-НА)
тыс. руб.</t>
  </si>
  <si>
    <t>Плановые значения (согласно отчета об исполнении бюджета) на 01.01.2025</t>
  </si>
  <si>
    <r>
      <t xml:space="preserve">Фактически исполнено по состоянию на </t>
    </r>
    <r>
      <rPr>
        <b/>
        <i/>
        <sz val="9"/>
        <color theme="0" tint="-0.499984740745262"/>
        <rFont val="Times New Roman"/>
        <family val="1"/>
        <charset val="204"/>
      </rPr>
      <t>01.01.2025</t>
    </r>
    <r>
      <rPr>
        <b/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</si>
  <si>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b/>
        <i/>
        <sz val="9"/>
        <color theme="0" tint="-0.499984740745262"/>
        <rFont val="Times New Roman"/>
        <family val="1"/>
        <charset val="204"/>
      </rPr>
      <t>01.01.2024</t>
    </r>
    <r>
      <rPr>
        <b/>
        <sz val="9"/>
        <color rgb="FF000000"/>
        <rFont val="Times New Roman"/>
        <family val="1"/>
        <charset val="204"/>
      </rPr>
      <t>, тыс. 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</si>
</sst>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#,##0.0_ ;[Red]\-#,##0.0\ 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indexed="8"/>
      <name val="Calibri"/>
      <family val="2"/>
      <scheme val="minor"/>
    </font>
    <font>
      <b/>
      <i/>
      <sz val="9"/>
      <color theme="0" tint="-0.499984740745262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9">
    <xf numFmtId="0" fontId="0" fillId="0" borderId="0" xfId="0"/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horizontal="center" vertical="center"/>
    </xf>
    <xf numFmtId="164" fontId="5" fillId="5" borderId="2" xfId="0" applyNumberFormat="1" applyFont="1" applyFill="1" applyBorder="1" applyAlignment="1">
      <alignment horizontal="center" vertical="center"/>
    </xf>
    <xf numFmtId="4" fontId="5" fillId="5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/>
    </xf>
    <xf numFmtId="4" fontId="4" fillId="0" borderId="1" xfId="0" applyNumberFormat="1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vertical="center" wrapText="1"/>
    </xf>
    <xf numFmtId="4" fontId="6" fillId="6" borderId="1" xfId="0" applyNumberFormat="1" applyFont="1" applyFill="1" applyBorder="1" applyAlignment="1">
      <alignment horizontal="center" vertical="center" wrapText="1"/>
    </xf>
    <xf numFmtId="0" fontId="9" fillId="7" borderId="0" xfId="0" applyFont="1" applyFill="1"/>
    <xf numFmtId="2" fontId="5" fillId="3" borderId="1" xfId="0" applyNumberFormat="1" applyFont="1" applyFill="1" applyBorder="1" applyAlignment="1">
      <alignment horizontal="center" vertical="center"/>
    </xf>
    <xf numFmtId="4" fontId="5" fillId="5" borderId="1" xfId="0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vertical="center" wrapText="1"/>
    </xf>
    <xf numFmtId="0" fontId="2" fillId="2" borderId="2" xfId="1" applyFont="1" applyFill="1" applyBorder="1" applyAlignment="1">
      <alignment vertical="center" wrapText="1"/>
    </xf>
    <xf numFmtId="165" fontId="5" fillId="3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tabSelected="1" topLeftCell="A7" zoomScaleNormal="100" workbookViewId="0">
      <selection activeCell="N18" sqref="N18"/>
    </sheetView>
  </sheetViews>
  <sheetFormatPr defaultRowHeight="15" x14ac:dyDescent="0.25"/>
  <cols>
    <col min="1" max="1" width="13.85546875" customWidth="1"/>
    <col min="2" max="2" width="60.42578125" customWidth="1"/>
    <col min="3" max="5" width="15.42578125" customWidth="1"/>
    <col min="6" max="6" width="11.42578125" customWidth="1"/>
    <col min="7" max="7" width="14.140625" customWidth="1"/>
    <col min="8" max="8" width="15" customWidth="1"/>
    <col min="9" max="9" width="15.28515625" customWidth="1"/>
  </cols>
  <sheetData>
    <row r="1" spans="1:9" ht="44.25" customHeight="1" x14ac:dyDescent="0.25">
      <c r="A1" s="28" t="s">
        <v>44</v>
      </c>
      <c r="B1" s="28"/>
      <c r="C1" s="28"/>
      <c r="D1" s="28"/>
      <c r="E1" s="28"/>
      <c r="F1" s="28"/>
      <c r="G1" s="28"/>
      <c r="H1" s="28"/>
      <c r="I1" s="28"/>
    </row>
    <row r="2" spans="1:9" ht="15.75" thickBot="1" x14ac:dyDescent="0.3"/>
    <row r="3" spans="1:9" ht="96.75" thickBot="1" x14ac:dyDescent="0.3">
      <c r="A3" s="5" t="s">
        <v>0</v>
      </c>
      <c r="B3" s="5" t="s">
        <v>1</v>
      </c>
      <c r="C3" s="12" t="s">
        <v>45</v>
      </c>
      <c r="D3" s="12" t="s">
        <v>46</v>
      </c>
      <c r="E3" s="11" t="s">
        <v>47</v>
      </c>
      <c r="F3" s="11" t="s">
        <v>43</v>
      </c>
      <c r="G3" s="5" t="s">
        <v>41</v>
      </c>
      <c r="H3" s="5" t="s">
        <v>42</v>
      </c>
      <c r="I3" s="11" t="s">
        <v>48</v>
      </c>
    </row>
    <row r="4" spans="1:9" ht="21.75" customHeight="1" thickBot="1" x14ac:dyDescent="0.3">
      <c r="A4" s="2" t="s">
        <v>2</v>
      </c>
      <c r="B4" s="25" t="s">
        <v>22</v>
      </c>
      <c r="C4" s="13">
        <v>2149.66</v>
      </c>
      <c r="D4" s="13">
        <v>2149.66</v>
      </c>
      <c r="E4" s="6">
        <v>2149.6550000000002</v>
      </c>
      <c r="F4" s="27">
        <f>SUM(E4/D4*100)</f>
        <v>99.999767405078032</v>
      </c>
      <c r="G4" s="18">
        <f>SUM(E4-C4)</f>
        <v>-4.999999999654392E-3</v>
      </c>
      <c r="H4" s="18">
        <f>SUM(E4-D4)</f>
        <v>-4.999999999654392E-3</v>
      </c>
      <c r="I4" s="16">
        <v>830</v>
      </c>
    </row>
    <row r="5" spans="1:9" ht="20.25" customHeight="1" thickBot="1" x14ac:dyDescent="0.3">
      <c r="A5" s="2" t="s">
        <v>6</v>
      </c>
      <c r="B5" s="25" t="s">
        <v>37</v>
      </c>
      <c r="C5" s="13">
        <v>304795.75146</v>
      </c>
      <c r="D5" s="13">
        <v>304795.75146</v>
      </c>
      <c r="E5" s="6">
        <v>302732.35638999997</v>
      </c>
      <c r="F5" s="27">
        <f>SUM(E5/D5*100)</f>
        <v>99.323023677293349</v>
      </c>
      <c r="G5" s="18">
        <f t="shared" ref="G5:G24" si="0">SUM(E5-C5)</f>
        <v>-2063.3950700000278</v>
      </c>
      <c r="H5" s="18">
        <f t="shared" ref="H5:H24" si="1">SUM(E5-D5)</f>
        <v>-2063.3950700000278</v>
      </c>
      <c r="I5" s="16">
        <v>269540.36398000002</v>
      </c>
    </row>
    <row r="6" spans="1:9" ht="21" customHeight="1" thickBot="1" x14ac:dyDescent="0.3">
      <c r="A6" s="2" t="s">
        <v>7</v>
      </c>
      <c r="B6" s="25" t="s">
        <v>23</v>
      </c>
      <c r="C6" s="13">
        <v>2445849.3950399999</v>
      </c>
      <c r="D6" s="13">
        <v>2445849.3950399999</v>
      </c>
      <c r="E6" s="6">
        <v>2405410.8580700001</v>
      </c>
      <c r="F6" s="27">
        <f>SUM(E6/D6*100)</f>
        <v>98.346646483957429</v>
      </c>
      <c r="G6" s="18">
        <f t="shared" si="0"/>
        <v>-40438.536969999783</v>
      </c>
      <c r="H6" s="18">
        <f t="shared" si="1"/>
        <v>-40438.536969999783</v>
      </c>
      <c r="I6" s="16">
        <v>2283342.6518000001</v>
      </c>
    </row>
    <row r="7" spans="1:9" ht="19.5" customHeight="1" thickBot="1" x14ac:dyDescent="0.3">
      <c r="A7" s="2" t="s">
        <v>8</v>
      </c>
      <c r="B7" s="25" t="s">
        <v>24</v>
      </c>
      <c r="C7" s="13">
        <v>39341.0052</v>
      </c>
      <c r="D7" s="13">
        <v>39341.0052</v>
      </c>
      <c r="E7" s="6">
        <v>39146.195910000002</v>
      </c>
      <c r="F7" s="27">
        <f>SUM(E7/D7*100)</f>
        <v>99.504818727915989</v>
      </c>
      <c r="G7" s="18">
        <f t="shared" si="0"/>
        <v>-194.80928999999742</v>
      </c>
      <c r="H7" s="18">
        <f t="shared" si="1"/>
        <v>-194.80928999999742</v>
      </c>
      <c r="I7" s="16">
        <v>33219.186589999998</v>
      </c>
    </row>
    <row r="8" spans="1:9" ht="20.25" customHeight="1" thickBot="1" x14ac:dyDescent="0.3">
      <c r="A8" s="4" t="s">
        <v>9</v>
      </c>
      <c r="B8" s="26" t="s">
        <v>25</v>
      </c>
      <c r="C8" s="14">
        <v>176475.09153000001</v>
      </c>
      <c r="D8" s="14">
        <v>176475.09153000001</v>
      </c>
      <c r="E8" s="7">
        <v>176414.26118999999</v>
      </c>
      <c r="F8" s="27">
        <f>SUM(E8/D8*100)</f>
        <v>99.965530353619528</v>
      </c>
      <c r="G8" s="18">
        <f t="shared" si="0"/>
        <v>-60.830340000014985</v>
      </c>
      <c r="H8" s="18">
        <f t="shared" si="1"/>
        <v>-60.830340000014985</v>
      </c>
      <c r="I8" s="16">
        <v>167746.72263999999</v>
      </c>
    </row>
    <row r="9" spans="1:9" ht="20.25" customHeight="1" thickBot="1" x14ac:dyDescent="0.3">
      <c r="A9" s="2" t="s">
        <v>10</v>
      </c>
      <c r="B9" s="25" t="s">
        <v>26</v>
      </c>
      <c r="C9" s="13">
        <v>978.03120000000001</v>
      </c>
      <c r="D9" s="13">
        <v>978.03120000000001</v>
      </c>
      <c r="E9" s="6">
        <v>794.05016999999998</v>
      </c>
      <c r="F9" s="27">
        <f>SUM(E9/D9*100)</f>
        <v>81.188633859533311</v>
      </c>
      <c r="G9" s="18">
        <f t="shared" si="0"/>
        <v>-183.98103000000003</v>
      </c>
      <c r="H9" s="18">
        <f t="shared" si="1"/>
        <v>-183.98103000000003</v>
      </c>
      <c r="I9" s="16">
        <v>701.41236000000004</v>
      </c>
    </row>
    <row r="10" spans="1:9" ht="19.5" customHeight="1" thickBot="1" x14ac:dyDescent="0.3">
      <c r="A10" s="2" t="s">
        <v>11</v>
      </c>
      <c r="B10" s="25" t="s">
        <v>27</v>
      </c>
      <c r="C10" s="13">
        <v>1187.6518000000001</v>
      </c>
      <c r="D10" s="13">
        <v>1187.6518000000001</v>
      </c>
      <c r="E10" s="6">
        <v>1187.6518000000001</v>
      </c>
      <c r="F10" s="27">
        <f>SUM(E10/D10*100)</f>
        <v>100</v>
      </c>
      <c r="G10" s="18">
        <f t="shared" si="0"/>
        <v>0</v>
      </c>
      <c r="H10" s="18">
        <f t="shared" si="1"/>
        <v>0</v>
      </c>
      <c r="I10" s="16">
        <v>546.30960000000005</v>
      </c>
    </row>
    <row r="11" spans="1:9" ht="24" customHeight="1" thickBot="1" x14ac:dyDescent="0.3">
      <c r="A11" s="2" t="s">
        <v>12</v>
      </c>
      <c r="B11" s="25" t="s">
        <v>28</v>
      </c>
      <c r="C11" s="13">
        <v>98475.044550000006</v>
      </c>
      <c r="D11" s="13">
        <v>98475.044550000006</v>
      </c>
      <c r="E11" s="6">
        <v>91756.344840000005</v>
      </c>
      <c r="F11" s="27">
        <f>SUM(E11/D11*100)</f>
        <v>93.177256491020287</v>
      </c>
      <c r="G11" s="18">
        <f t="shared" si="0"/>
        <v>-6718.6997100000008</v>
      </c>
      <c r="H11" s="18">
        <f t="shared" si="1"/>
        <v>-6718.6997100000008</v>
      </c>
      <c r="I11" s="16">
        <v>70098.286040000006</v>
      </c>
    </row>
    <row r="12" spans="1:9" ht="21" customHeight="1" thickBot="1" x14ac:dyDescent="0.3">
      <c r="A12" s="2" t="s">
        <v>13</v>
      </c>
      <c r="B12" s="25" t="s">
        <v>29</v>
      </c>
      <c r="C12" s="13">
        <v>39282.984770000003</v>
      </c>
      <c r="D12" s="13">
        <v>39282.984770000003</v>
      </c>
      <c r="E12" s="6">
        <v>39282.604769999998</v>
      </c>
      <c r="F12" s="27">
        <f>SUM(E12/D12*100)</f>
        <v>99.999032660063307</v>
      </c>
      <c r="G12" s="18">
        <f t="shared" si="0"/>
        <v>-0.38000000000465661</v>
      </c>
      <c r="H12" s="18">
        <f t="shared" si="1"/>
        <v>-0.38000000000465661</v>
      </c>
      <c r="I12" s="16">
        <v>84451.44786</v>
      </c>
    </row>
    <row r="13" spans="1:9" ht="24" customHeight="1" thickBot="1" x14ac:dyDescent="0.3">
      <c r="A13" s="2" t="s">
        <v>14</v>
      </c>
      <c r="B13" s="25" t="s">
        <v>38</v>
      </c>
      <c r="C13" s="13">
        <v>452280.29</v>
      </c>
      <c r="D13" s="13">
        <v>452280.29</v>
      </c>
      <c r="E13" s="6">
        <v>349825.4546</v>
      </c>
      <c r="F13" s="27">
        <f>SUM(E13/D13*100)</f>
        <v>77.347048353577392</v>
      </c>
      <c r="G13" s="18">
        <f t="shared" si="0"/>
        <v>-102454.83539999998</v>
      </c>
      <c r="H13" s="18">
        <f t="shared" si="1"/>
        <v>-102454.83539999998</v>
      </c>
      <c r="I13" s="16">
        <v>5266.5063</v>
      </c>
    </row>
    <row r="14" spans="1:9" ht="18" customHeight="1" thickBot="1" x14ac:dyDescent="0.3">
      <c r="A14" s="2" t="s">
        <v>15</v>
      </c>
      <c r="B14" s="25" t="s">
        <v>30</v>
      </c>
      <c r="C14" s="13">
        <v>43360.998</v>
      </c>
      <c r="D14" s="13">
        <v>43360.998</v>
      </c>
      <c r="E14" s="6">
        <v>43358.294699999999</v>
      </c>
      <c r="F14" s="27">
        <f>SUM(E14/D14*100)</f>
        <v>99.993765595524337</v>
      </c>
      <c r="G14" s="18">
        <f t="shared" si="0"/>
        <v>-2.7033000000010361</v>
      </c>
      <c r="H14" s="18">
        <f t="shared" si="1"/>
        <v>-2.7033000000010361</v>
      </c>
      <c r="I14" s="16">
        <v>126780.66228</v>
      </c>
    </row>
    <row r="15" spans="1:9" ht="24" customHeight="1" thickBot="1" x14ac:dyDescent="0.3">
      <c r="A15" s="2" t="s">
        <v>16</v>
      </c>
      <c r="B15" s="25" t="s">
        <v>31</v>
      </c>
      <c r="C15" s="13">
        <v>614993.89691000001</v>
      </c>
      <c r="D15" s="13">
        <v>614993.89691000001</v>
      </c>
      <c r="E15" s="6">
        <v>608053.17443999997</v>
      </c>
      <c r="F15" s="27">
        <f t="shared" ref="F5:F24" si="2">SUM(E15/D15*100)</f>
        <v>98.871416040895156</v>
      </c>
      <c r="G15" s="18">
        <f t="shared" si="0"/>
        <v>-6940.722470000037</v>
      </c>
      <c r="H15" s="18">
        <f t="shared" si="1"/>
        <v>-6940.722470000037</v>
      </c>
      <c r="I15" s="16">
        <v>599738.77584000002</v>
      </c>
    </row>
    <row r="16" spans="1:9" ht="36" customHeight="1" thickBot="1" x14ac:dyDescent="0.3">
      <c r="A16" s="2" t="s">
        <v>17</v>
      </c>
      <c r="B16" s="25" t="s">
        <v>32</v>
      </c>
      <c r="C16" s="13">
        <v>88118.303390000001</v>
      </c>
      <c r="D16" s="13">
        <v>88118.303390000001</v>
      </c>
      <c r="E16" s="6">
        <v>88093.498449999999</v>
      </c>
      <c r="F16" s="27">
        <f t="shared" si="2"/>
        <v>99.971850411270154</v>
      </c>
      <c r="G16" s="18">
        <f t="shared" si="0"/>
        <v>-24.804940000001807</v>
      </c>
      <c r="H16" s="18">
        <f t="shared" si="1"/>
        <v>-24.804940000001807</v>
      </c>
      <c r="I16" s="16">
        <v>86657.070640000005</v>
      </c>
    </row>
    <row r="17" spans="1:9" ht="24" customHeight="1" thickBot="1" x14ac:dyDescent="0.3">
      <c r="A17" s="2" t="s">
        <v>18</v>
      </c>
      <c r="B17" s="25" t="s">
        <v>33</v>
      </c>
      <c r="C17" s="13">
        <v>243198.36329000001</v>
      </c>
      <c r="D17" s="13">
        <v>243198.36329000001</v>
      </c>
      <c r="E17" s="6">
        <v>242469.97263</v>
      </c>
      <c r="F17" s="27">
        <f t="shared" si="2"/>
        <v>99.700495245878187</v>
      </c>
      <c r="G17" s="18">
        <f t="shared" si="0"/>
        <v>-728.39066000000457</v>
      </c>
      <c r="H17" s="18">
        <f t="shared" si="1"/>
        <v>-728.39066000000457</v>
      </c>
      <c r="I17" s="16">
        <v>576826.92339000001</v>
      </c>
    </row>
    <row r="18" spans="1:9" ht="21.75" customHeight="1" thickBot="1" x14ac:dyDescent="0.3">
      <c r="A18" s="2" t="s">
        <v>19</v>
      </c>
      <c r="B18" s="25" t="s">
        <v>34</v>
      </c>
      <c r="C18" s="13">
        <v>97242.015920000005</v>
      </c>
      <c r="D18" s="13">
        <v>97242.015920000005</v>
      </c>
      <c r="E18" s="6">
        <v>96304.608470000006</v>
      </c>
      <c r="F18" s="27">
        <f t="shared" si="2"/>
        <v>99.036005741827495</v>
      </c>
      <c r="G18" s="18">
        <f t="shared" si="0"/>
        <v>-937.40744999999879</v>
      </c>
      <c r="H18" s="18">
        <f t="shared" si="1"/>
        <v>-937.40744999999879</v>
      </c>
      <c r="I18" s="16">
        <v>94322.89241</v>
      </c>
    </row>
    <row r="19" spans="1:9" ht="21.75" customHeight="1" thickBot="1" x14ac:dyDescent="0.3">
      <c r="A19" s="2" t="s">
        <v>39</v>
      </c>
      <c r="B19" s="25" t="s">
        <v>40</v>
      </c>
      <c r="C19" s="24">
        <v>180</v>
      </c>
      <c r="D19" s="24">
        <v>180</v>
      </c>
      <c r="E19" s="23">
        <v>180</v>
      </c>
      <c r="F19" s="27">
        <f t="shared" si="2"/>
        <v>100</v>
      </c>
      <c r="G19" s="18">
        <f>SUM(E19-C19)</f>
        <v>0</v>
      </c>
      <c r="H19" s="18">
        <f t="shared" si="1"/>
        <v>0</v>
      </c>
      <c r="I19" s="16">
        <v>589.30700000000002</v>
      </c>
    </row>
    <row r="20" spans="1:9" ht="24" customHeight="1" thickBot="1" x14ac:dyDescent="0.3">
      <c r="A20" s="2" t="s">
        <v>20</v>
      </c>
      <c r="B20" s="25" t="s">
        <v>35</v>
      </c>
      <c r="C20" s="13">
        <v>372010.49900000001</v>
      </c>
      <c r="D20" s="13">
        <v>372010.49900000001</v>
      </c>
      <c r="E20" s="6">
        <v>370355.84191000002</v>
      </c>
      <c r="F20" s="27">
        <f t="shared" si="2"/>
        <v>99.55521226028624</v>
      </c>
      <c r="G20" s="18">
        <f>SUM(E20-C20)</f>
        <v>-1654.6570899999933</v>
      </c>
      <c r="H20" s="18">
        <f t="shared" si="1"/>
        <v>-1654.6570899999933</v>
      </c>
      <c r="I20" s="16">
        <v>583536.54273999995</v>
      </c>
    </row>
    <row r="21" spans="1:9" ht="24" customHeight="1" thickBot="1" x14ac:dyDescent="0.3">
      <c r="A21" s="2" t="s">
        <v>21</v>
      </c>
      <c r="B21" s="25" t="s">
        <v>36</v>
      </c>
      <c r="C21" s="13">
        <v>2429946.6355699999</v>
      </c>
      <c r="D21" s="13">
        <v>2429946.6355699999</v>
      </c>
      <c r="E21" s="6">
        <v>2407302.0854600002</v>
      </c>
      <c r="F21" s="27">
        <f t="shared" si="2"/>
        <v>99.068105044838234</v>
      </c>
      <c r="G21" s="18">
        <f t="shared" si="0"/>
        <v>-22644.55010999972</v>
      </c>
      <c r="H21" s="18">
        <f t="shared" si="1"/>
        <v>-22644.55010999972</v>
      </c>
      <c r="I21" s="16">
        <v>549288.10121999995</v>
      </c>
    </row>
    <row r="22" spans="1:9" ht="15.75" thickBot="1" x14ac:dyDescent="0.3">
      <c r="A22" s="8"/>
      <c r="B22" s="9" t="s">
        <v>3</v>
      </c>
      <c r="C22" s="10">
        <f>SUM(C4:C21)</f>
        <v>7449865.6176300002</v>
      </c>
      <c r="D22" s="10">
        <f>SUM(D4:D21)</f>
        <v>7449865.6176300002</v>
      </c>
      <c r="E22" s="10">
        <f>SUM(E4:E21)</f>
        <v>7264816.9088000003</v>
      </c>
      <c r="F22" s="27">
        <f t="shared" si="2"/>
        <v>97.516079908984068</v>
      </c>
      <c r="G22" s="18">
        <f t="shared" si="0"/>
        <v>-185048.7088299999</v>
      </c>
      <c r="H22" s="18">
        <f t="shared" si="1"/>
        <v>-185048.7088299999</v>
      </c>
      <c r="I22" s="10">
        <f>SUM(I4:I21)</f>
        <v>5533483.1626899997</v>
      </c>
    </row>
    <row r="23" spans="1:9" ht="15.75" thickBot="1" x14ac:dyDescent="0.3">
      <c r="A23" s="2"/>
      <c r="B23" s="3" t="s">
        <v>4</v>
      </c>
      <c r="C23" s="15">
        <v>190308.96</v>
      </c>
      <c r="D23" s="15">
        <v>190308.96</v>
      </c>
      <c r="E23" s="16">
        <v>28379.249599999999</v>
      </c>
      <c r="F23" s="27">
        <f t="shared" si="2"/>
        <v>14.912198353666586</v>
      </c>
      <c r="G23" s="18">
        <f t="shared" si="0"/>
        <v>-161929.71039999998</v>
      </c>
      <c r="H23" s="18">
        <f t="shared" si="1"/>
        <v>-161929.71039999998</v>
      </c>
      <c r="I23" s="17">
        <v>21519.347300000001</v>
      </c>
    </row>
    <row r="24" spans="1:9" ht="15.75" thickBot="1" x14ac:dyDescent="0.3">
      <c r="A24" s="19"/>
      <c r="B24" s="20" t="s">
        <v>5</v>
      </c>
      <c r="C24" s="21">
        <f>SUM(C22:C23)</f>
        <v>7640174.5776300002</v>
      </c>
      <c r="D24" s="21">
        <f>SUM(D22:D23)</f>
        <v>7640174.5776300002</v>
      </c>
      <c r="E24" s="21">
        <f>SUM(E22:E23)</f>
        <v>7293196.1584000001</v>
      </c>
      <c r="F24" s="27">
        <f>SUM(E24/D24*100)</f>
        <v>95.458501429457726</v>
      </c>
      <c r="G24" s="18">
        <f t="shared" si="0"/>
        <v>-346978.41923000012</v>
      </c>
      <c r="H24" s="18">
        <f t="shared" si="1"/>
        <v>-346978.41923000012</v>
      </c>
      <c r="I24" s="21">
        <f>SUM(I22:I23)</f>
        <v>5555002.5099899992</v>
      </c>
    </row>
    <row r="25" spans="1:9" x14ac:dyDescent="0.25">
      <c r="D25" s="22"/>
    </row>
    <row r="26" spans="1:9" x14ac:dyDescent="0.25">
      <c r="A26" s="1"/>
    </row>
  </sheetData>
  <mergeCells count="1">
    <mergeCell ref="A1:I1"/>
  </mergeCells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2024-06-17T06:17:49Z</cp:lastPrinted>
  <dcterms:created xsi:type="dcterms:W3CDTF">2017-12-11T14:03:53Z</dcterms:created>
  <dcterms:modified xsi:type="dcterms:W3CDTF">2025-01-24T06:59:12Z</dcterms:modified>
</cp:coreProperties>
</file>